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ài liệu đang dùng\Văn bản Sở\Năm 2024\Tổ chức bộ máy\Đề án hợp nhất\Dự thảo lần 2\"/>
    </mc:Choice>
  </mc:AlternateContent>
  <bookViews>
    <workbookView xWindow="0" yWindow="0" windowWidth="20490" windowHeight="8820"/>
  </bookViews>
  <sheets>
    <sheet name="Sheet1" sheetId="1" r:id="rId1"/>
  </sheets>
  <definedNames>
    <definedName name="_xlnm.Print_Titles" localSheetId="0">Sheet1!$5:$6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40" i="1"/>
  <c r="E40" i="1" l="1"/>
  <c r="F40" i="1"/>
  <c r="D36" i="1"/>
  <c r="D27" i="1" s="1"/>
  <c r="F36" i="1"/>
  <c r="F27" i="1" s="1"/>
  <c r="E28" i="1"/>
  <c r="E27" i="1" s="1"/>
  <c r="C28" i="1"/>
  <c r="C27" i="1" s="1"/>
  <c r="D22" i="1" l="1"/>
  <c r="D21" i="1" s="1"/>
  <c r="C16" i="1"/>
  <c r="D16" i="1"/>
  <c r="E16" i="1"/>
  <c r="F16" i="1"/>
  <c r="F9" i="1" s="1"/>
  <c r="D9" i="1"/>
  <c r="E10" i="1"/>
  <c r="E9" i="1" s="1"/>
  <c r="E8" i="1" s="1"/>
  <c r="C10" i="1"/>
  <c r="C9" i="1" l="1"/>
  <c r="C8" i="1" s="1"/>
  <c r="D8" i="1"/>
  <c r="D40" i="1" s="1"/>
  <c r="F22" i="1"/>
  <c r="F21" i="1" s="1"/>
  <c r="F8" i="1" s="1"/>
</calcChain>
</file>

<file path=xl/sharedStrings.xml><?xml version="1.0" encoding="utf-8"?>
<sst xmlns="http://schemas.openxmlformats.org/spreadsheetml/2006/main" count="88" uniqueCount="79">
  <si>
    <t>TT</t>
  </si>
  <si>
    <t>Tên phòng, đơn vị</t>
  </si>
  <si>
    <t>Biên chế giao</t>
  </si>
  <si>
    <t>Biên chế có mặt</t>
  </si>
  <si>
    <t>Cơ cấu nhân sự</t>
  </si>
  <si>
    <t>Ghi chú</t>
  </si>
  <si>
    <t>I</t>
  </si>
  <si>
    <t>Ban Giám đốc Sở</t>
  </si>
  <si>
    <t>Văn phòng</t>
  </si>
  <si>
    <t>Thanh tra</t>
  </si>
  <si>
    <t>II</t>
  </si>
  <si>
    <t>Các đơn vị sự nghiệp trực thuộc</t>
  </si>
  <si>
    <t>- Giám đốc: 01
- Phó Giám đốc: 03</t>
  </si>
  <si>
    <t>- Trưởng phòng: 01
- Phó Trưởng phòng: 02
- Chuyên viên: 05</t>
  </si>
  <si>
    <t>Phòng Kế hoạch, Tài chính</t>
  </si>
  <si>
    <t>Phòng Phát triển nông thôn</t>
  </si>
  <si>
    <t>- Trưởng phòng: 01
- Phó Trưởng phòng: 01
- Chuyên viên: 09</t>
  </si>
  <si>
    <t>Các chi cục trực thuộc</t>
  </si>
  <si>
    <t>- Chi cục trưởng: 01
- Phó Chi cục trưởng: 01
- Trưởng phòng: 02
- Phó Trưởng phòng: 01
- Chuyên viên: 09</t>
  </si>
  <si>
    <t>- Chi cục trưởng: 01
- Phó Chi cục trưởng: 02
- Trưởng phòng: 01
- Trưởng trạm: 07
- Phó Trưởng phòng: 01
- Chuyên viên (công chức): 10
- Bảo vệ viên BVTV (viên chức): 16</t>
  </si>
  <si>
    <t>- Chi cục trưởng: 01
- Phó Chi cục trưởng: 02
- Trưởng phòng: 02
- Hạt trưởng, Đội trưởng: 03
- Phó Trưởng phòng: 04
- Phó Hạt trưởng, Phó Đội trưởng: 06
- Kiểm lâm viên (công chức): 43
- Kiểm lâm viên (viên chức): 11</t>
  </si>
  <si>
    <t>Chi cục Thủy lợi
- Lãnh đạo Chi cục
- 02 phòng</t>
  </si>
  <si>
    <t>Chi cục Chăn nuôi và Thú y
- Lãnh đạo Chi cục
- 02 phòng
- 09 trạm</t>
  </si>
  <si>
    <t>Chi cục Trồng trọt và Bảo vệ thực vật
- Lãnh đạo Chi cục
- 02 phòng
- 09 trạm</t>
  </si>
  <si>
    <t>Chi cục Kiểm lâm
- Lãnh đạo Chi cục
- 03 phòng
- 01 đội
- 03 hạt</t>
  </si>
  <si>
    <t>Trung tâm Khuyến nông:
- Ban Giám đốc
- 02 phòng
- 01 trại
- 09 trạm</t>
  </si>
  <si>
    <t>Trung tâm Nước sạch và Vệ sinh môi trường nông thôn:
- Ban Giám đốc
- 03 phòng</t>
  </si>
  <si>
    <t>Ban Quản lý Khu rừng phòng hộ Dầu Tiếng:
- Ban Giám đốc
- 03 phòng</t>
  </si>
  <si>
    <t>- Giám đốc: 01
- Phó Giám đốc: 01
- Trưởng phòng: 02
- Chuyên viên và tương đương: 09</t>
  </si>
  <si>
    <t>Hợp đồng lao động: 59 (khoán bảo vệ rừng: 56; hỗ trợ, phục vụ: 03)
Đơn vị do NSNN đảm bảo chi TX: nhóm 4</t>
  </si>
  <si>
    <t>- Giám đốc: 01
- Phó Giám đốc: 01
- Trưởng phòng: 01
- Phó Trưởng phòng: 02
- Bảo vệ rừng viên và tương đương: 24</t>
  </si>
  <si>
    <t>- Chi cục trưởng: 01
- Phó Chi cục trưởng: 01
- Trưởng phòng: 01
- Trưởng trạm: 09
- Phó Trưởng phòng: 02
- Chuyên viên (công chức): 10
- Chẩn đoán viên BĐV và tương đương (viên chức): 37</t>
  </si>
  <si>
    <t>Hợp đồng lao động: 02 (hỗ trợ, phục vụ)</t>
  </si>
  <si>
    <t>- Chánh Văn phòng: 01
- Phó Chánh Văn phòng: 02
- Chuyên viên: 07
- Phụ trách kế toán: 01</t>
  </si>
  <si>
    <t>Hợp đồng lao động: 06 (hỗ trợ, phục vụ)</t>
  </si>
  <si>
    <t>Hợp đồng lao động: 89 (chuyên môn: 08; Quản lý trạm cấp nước: 78; hỗ trợ, phục vụ: 03)
(Đơn vị tự chủ một phần chi TX: nhóm 3)</t>
  </si>
  <si>
    <t>III</t>
  </si>
  <si>
    <t>Khối văn phòng</t>
  </si>
  <si>
    <t>A</t>
  </si>
  <si>
    <t>Viên 
chức</t>
  </si>
  <si>
    <t>Công
chức</t>
  </si>
  <si>
    <t>SỰ NGHIỆP</t>
  </si>
  <si>
    <t>B</t>
  </si>
  <si>
    <t>HÀNH CHÍNH</t>
  </si>
  <si>
    <t>TỔNG CỘNG</t>
  </si>
  <si>
    <t>SỞ NÔNG NGHIỆP VÀ PTNT</t>
  </si>
  <si>
    <t>Hành chính</t>
  </si>
  <si>
    <t>- Giám đốc: 01
- Phó Giám đốc: 04</t>
  </si>
  <si>
    <t>- Chánh Văn phòng: 01
- Phó Chánh Văn phòng: 02
- Chuyên viên: 04</t>
  </si>
  <si>
    <t>Phòng Kế hoạch - Tài chính</t>
  </si>
  <si>
    <t>- Trưởng phòng: 01
- Kế toán trưởng: 01
- Chuyên viên: 03</t>
  </si>
  <si>
    <t>- Chánh Thanh tra: 01
- Phó Chánh Thanh tra: 02
- Thanh tra viên: 04
- Chuyên viên: 01</t>
  </si>
  <si>
    <t>Phòng Quản lý tài nguyên nước và khoáng sản</t>
  </si>
  <si>
    <t>- Trưởng phòng: 01
- Phó Trưởng phòng: 01
- Chuyên viên: 03</t>
  </si>
  <si>
    <t>Phòng Quản lý đất đai</t>
  </si>
  <si>
    <t>- Trưởng phòng: 01
- Phó Trưởng phòng: 02
- Chuyên viên: 10</t>
  </si>
  <si>
    <t>Phòng Bảo vệ môi trường</t>
  </si>
  <si>
    <t>- Phó Trưởng phòng phụ trách: 01
- Phó Trưởng phòng: 01
- Chuyên viên: 08</t>
  </si>
  <si>
    <t>Văn phòng Đăng ký đất đai:
- Ban Giám đốc
- 04 phòng
- 09 chi nhánh</t>
  </si>
  <si>
    <t>- Giám đốc: 01
- Phó Giám đốc: 02
- Trưởng phòng: 04
- Phó Trưởng phòng: 07
- Giám đốc chi nhánh: 08
- Phó Giám đốc phụ trách chi nhánh: 01
- Phó Giám đốc chi nhánh: 16</t>
  </si>
  <si>
    <t>Hợp đồng lao động: 274
(Đơn vị tự chủ chi TX và chi ĐT: nhóm 1)</t>
  </si>
  <si>
    <t>Trung tâm Quan trắc tài nguyên và môi trường:
- Ban Giám đốc
- 04 phòng</t>
  </si>
  <si>
    <t>- Giám đốc: 01
- Phó Giám đốc: 02
- Trưởng phòng: 03
- Phó Trưởng phòng: 02</t>
  </si>
  <si>
    <t>Hợp đồng lao động: 18
(Đơn vị tự chủ chi TX: nhóm 2)</t>
  </si>
  <si>
    <t>Trung tâm Phát triển quỹ đất:
- Ban Giám đốc
- 02 phòng</t>
  </si>
  <si>
    <t>- Giám đốc: 01
- Phó Giám đốc: 01
- Trưởng phòng: 01
- Phó Trưởng phòng: 02</t>
  </si>
  <si>
    <t>SỞ TÀI NGUYÊN VÀ MÔI TRƯỜNG</t>
  </si>
  <si>
    <t>Hợp đồng lao động: 03 (hỗ trợ, phục vụ)</t>
  </si>
  <si>
    <t>- Chánh Thanh tra: 01
- Thanh tra viên: 05</t>
  </si>
  <si>
    <t>- Giám đốc: 01
- Phó Giám đốc: 02
- Trưởng phòng: 02
- Trưởng trại: 01
- Trưởng trạm: 07
- Khuyến nông viên và tương đương: 22</t>
  </si>
  <si>
    <t>Hợp đồng lao động: hỗ trợ, phục vụ: 01 (Đơn vị do NSNN đảm bảo chi TX: nhóm 4)</t>
  </si>
  <si>
    <t>TỔNG CỘNG 02 SỞ</t>
  </si>
  <si>
    <t>(Kèm theo Đề án số           /ĐA-UBND ngày     /12/2024 của UBND tỉnh)</t>
  </si>
  <si>
    <r>
      <rPr>
        <b/>
        <u/>
        <sz val="14"/>
        <rFont val="Times New Roman"/>
        <family val="1"/>
      </rPr>
      <t>Đơn vị</t>
    </r>
    <r>
      <rPr>
        <b/>
        <sz val="14"/>
        <rFont val="Times New Roman"/>
        <family val="1"/>
      </rPr>
      <t>: Sở Nông nghiệp và PTNT, Sở Tài nguyên và Môi trường</t>
    </r>
  </si>
  <si>
    <t>Hợp đồng lao động: 47 (kiểm soát giết mổ: 45; hỗ trợ, phục vụ: 02); Dự kiến tuyển dụng mới viên chức (đã sát hạch): 02</t>
  </si>
  <si>
    <t>Hợp đồng lao động: 02 (hỗ trợ, phục vụ); 
Dự kiến tuyển dụng mới viên chức (đã sát hạch): 10</t>
  </si>
  <si>
    <t>Hợp đồng lao động: 10 (hỗ trợ, phục vụ); 
Dự kiến tuyển dụng mới viên chức (đã sát hạch): 02</t>
  </si>
  <si>
    <t>Hợp đồng lao động: 11 (thu hút: 02; chuyên môn: 06; hỗ trợ, phục vụ: 03)
(Đơn vị do NSNN đảm bảo chi TX: nhóm 4); Dự kiến tuyển dụng mới viên chức (đã sát hạch): 11</t>
  </si>
  <si>
    <t>Phụ lục 1
THỐNG KÊ TỔ CHỨC BỘ MÁY VÀ NHÂN SỰ (30.12.2024)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</si>
</sst>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4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6" fillId="2" borderId="0" xfId="0" applyFont="1" applyFill="1"/>
    <xf numFmtId="14" fontId="6" fillId="2" borderId="0" xfId="0" applyNumberFormat="1" applyFont="1" applyFill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14" fontId="7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left" vertical="center" wrapText="1"/>
    </xf>
    <xf numFmtId="0" fontId="3" fillId="2" borderId="0" xfId="0" applyFont="1" applyFill="1"/>
    <xf numFmtId="49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64" fontId="7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394607</xdr:colOff>
      <xdr:row>3</xdr:row>
      <xdr:rowOff>40821</xdr:rowOff>
    </xdr:from>
    <xdr:to>
      <xdr:col>6</xdr:col>
      <xdr:colOff>408214</xdr:colOff>
      <xdr:row>3</xdr:row>
      <xdr:rowOff>40821</xdr:rowOff>
    </xdr:to>
    <xdr:cxnSp macro="">
      <xdr:nvCxnSpPr>
        <xdr:cNvPr id="3" name="Straight Connector 2"/>
        <xdr:cNvCxnSpPr/>
      </xdr:nvCxnSpPr>
      <xdr:spPr>
        <a:xfrm>
          <a:off x="3986893" y="1156607"/>
          <a:ext cx="13743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34" zoomScale="70" zoomScaleNormal="70" workbookViewId="0">
      <selection activeCell="D53" sqref="D53"/>
    </sheetView>
  </sheetViews>
  <sheetFormatPr defaultRowHeight="12.75" x14ac:dyDescent="0.2"/>
  <cols>
    <col min="1" max="1" width="5.5703125" style="4" customWidth="1"/>
    <col min="2" max="2" width="27.85546875" style="4" customWidth="1"/>
    <col min="3" max="4" width="10.28515625" style="4" customWidth="1"/>
    <col min="5" max="6" width="10.28515625" style="6" customWidth="1"/>
    <col min="7" max="7" width="43.42578125" style="6" customWidth="1"/>
    <col min="8" max="8" width="24.7109375" style="4" customWidth="1"/>
    <col min="9" max="258" width="9.140625" style="4"/>
    <col min="259" max="259" width="5.5703125" style="4" customWidth="1"/>
    <col min="260" max="260" width="35.7109375" style="4" customWidth="1"/>
    <col min="261" max="261" width="6.85546875" style="4" customWidth="1"/>
    <col min="262" max="262" width="10" style="4" customWidth="1"/>
    <col min="263" max="263" width="31.7109375" style="4" customWidth="1"/>
    <col min="264" max="264" width="24.7109375" style="4" customWidth="1"/>
    <col min="265" max="514" width="9.140625" style="4"/>
    <col min="515" max="515" width="5.5703125" style="4" customWidth="1"/>
    <col min="516" max="516" width="35.7109375" style="4" customWidth="1"/>
    <col min="517" max="517" width="6.85546875" style="4" customWidth="1"/>
    <col min="518" max="518" width="10" style="4" customWidth="1"/>
    <col min="519" max="519" width="31.7109375" style="4" customWidth="1"/>
    <col min="520" max="520" width="24.7109375" style="4" customWidth="1"/>
    <col min="521" max="770" width="9.140625" style="4"/>
    <col min="771" max="771" width="5.5703125" style="4" customWidth="1"/>
    <col min="772" max="772" width="35.7109375" style="4" customWidth="1"/>
    <col min="773" max="773" width="6.85546875" style="4" customWidth="1"/>
    <col min="774" max="774" width="10" style="4" customWidth="1"/>
    <col min="775" max="775" width="31.7109375" style="4" customWidth="1"/>
    <col min="776" max="776" width="24.7109375" style="4" customWidth="1"/>
    <col min="777" max="1026" width="9.140625" style="4"/>
    <col min="1027" max="1027" width="5.5703125" style="4" customWidth="1"/>
    <col min="1028" max="1028" width="35.7109375" style="4" customWidth="1"/>
    <col min="1029" max="1029" width="6.85546875" style="4" customWidth="1"/>
    <col min="1030" max="1030" width="10" style="4" customWidth="1"/>
    <col min="1031" max="1031" width="31.7109375" style="4" customWidth="1"/>
    <col min="1032" max="1032" width="24.7109375" style="4" customWidth="1"/>
    <col min="1033" max="1282" width="9.140625" style="4"/>
    <col min="1283" max="1283" width="5.5703125" style="4" customWidth="1"/>
    <col min="1284" max="1284" width="35.7109375" style="4" customWidth="1"/>
    <col min="1285" max="1285" width="6.85546875" style="4" customWidth="1"/>
    <col min="1286" max="1286" width="10" style="4" customWidth="1"/>
    <col min="1287" max="1287" width="31.7109375" style="4" customWidth="1"/>
    <col min="1288" max="1288" width="24.7109375" style="4" customWidth="1"/>
    <col min="1289" max="1538" width="9.140625" style="4"/>
    <col min="1539" max="1539" width="5.5703125" style="4" customWidth="1"/>
    <col min="1540" max="1540" width="35.7109375" style="4" customWidth="1"/>
    <col min="1541" max="1541" width="6.85546875" style="4" customWidth="1"/>
    <col min="1542" max="1542" width="10" style="4" customWidth="1"/>
    <col min="1543" max="1543" width="31.7109375" style="4" customWidth="1"/>
    <col min="1544" max="1544" width="24.7109375" style="4" customWidth="1"/>
    <col min="1545" max="1794" width="9.140625" style="4"/>
    <col min="1795" max="1795" width="5.5703125" style="4" customWidth="1"/>
    <col min="1796" max="1796" width="35.7109375" style="4" customWidth="1"/>
    <col min="1797" max="1797" width="6.85546875" style="4" customWidth="1"/>
    <col min="1798" max="1798" width="10" style="4" customWidth="1"/>
    <col min="1799" max="1799" width="31.7109375" style="4" customWidth="1"/>
    <col min="1800" max="1800" width="24.7109375" style="4" customWidth="1"/>
    <col min="1801" max="2050" width="9.140625" style="4"/>
    <col min="2051" max="2051" width="5.5703125" style="4" customWidth="1"/>
    <col min="2052" max="2052" width="35.7109375" style="4" customWidth="1"/>
    <col min="2053" max="2053" width="6.85546875" style="4" customWidth="1"/>
    <col min="2054" max="2054" width="10" style="4" customWidth="1"/>
    <col min="2055" max="2055" width="31.7109375" style="4" customWidth="1"/>
    <col min="2056" max="2056" width="24.7109375" style="4" customWidth="1"/>
    <col min="2057" max="2306" width="9.140625" style="4"/>
    <col min="2307" max="2307" width="5.5703125" style="4" customWidth="1"/>
    <col min="2308" max="2308" width="35.7109375" style="4" customWidth="1"/>
    <col min="2309" max="2309" width="6.85546875" style="4" customWidth="1"/>
    <col min="2310" max="2310" width="10" style="4" customWidth="1"/>
    <col min="2311" max="2311" width="31.7109375" style="4" customWidth="1"/>
    <col min="2312" max="2312" width="24.7109375" style="4" customWidth="1"/>
    <col min="2313" max="2562" width="9.140625" style="4"/>
    <col min="2563" max="2563" width="5.5703125" style="4" customWidth="1"/>
    <col min="2564" max="2564" width="35.7109375" style="4" customWidth="1"/>
    <col min="2565" max="2565" width="6.85546875" style="4" customWidth="1"/>
    <col min="2566" max="2566" width="10" style="4" customWidth="1"/>
    <col min="2567" max="2567" width="31.7109375" style="4" customWidth="1"/>
    <col min="2568" max="2568" width="24.7109375" style="4" customWidth="1"/>
    <col min="2569" max="2818" width="9.140625" style="4"/>
    <col min="2819" max="2819" width="5.5703125" style="4" customWidth="1"/>
    <col min="2820" max="2820" width="35.7109375" style="4" customWidth="1"/>
    <col min="2821" max="2821" width="6.85546875" style="4" customWidth="1"/>
    <col min="2822" max="2822" width="10" style="4" customWidth="1"/>
    <col min="2823" max="2823" width="31.7109375" style="4" customWidth="1"/>
    <col min="2824" max="2824" width="24.7109375" style="4" customWidth="1"/>
    <col min="2825" max="3074" width="9.140625" style="4"/>
    <col min="3075" max="3075" width="5.5703125" style="4" customWidth="1"/>
    <col min="3076" max="3076" width="35.7109375" style="4" customWidth="1"/>
    <col min="3077" max="3077" width="6.85546875" style="4" customWidth="1"/>
    <col min="3078" max="3078" width="10" style="4" customWidth="1"/>
    <col min="3079" max="3079" width="31.7109375" style="4" customWidth="1"/>
    <col min="3080" max="3080" width="24.7109375" style="4" customWidth="1"/>
    <col min="3081" max="3330" width="9.140625" style="4"/>
    <col min="3331" max="3331" width="5.5703125" style="4" customWidth="1"/>
    <col min="3332" max="3332" width="35.7109375" style="4" customWidth="1"/>
    <col min="3333" max="3333" width="6.85546875" style="4" customWidth="1"/>
    <col min="3334" max="3334" width="10" style="4" customWidth="1"/>
    <col min="3335" max="3335" width="31.7109375" style="4" customWidth="1"/>
    <col min="3336" max="3336" width="24.7109375" style="4" customWidth="1"/>
    <col min="3337" max="3586" width="9.140625" style="4"/>
    <col min="3587" max="3587" width="5.5703125" style="4" customWidth="1"/>
    <col min="3588" max="3588" width="35.7109375" style="4" customWidth="1"/>
    <col min="3589" max="3589" width="6.85546875" style="4" customWidth="1"/>
    <col min="3590" max="3590" width="10" style="4" customWidth="1"/>
    <col min="3591" max="3591" width="31.7109375" style="4" customWidth="1"/>
    <col min="3592" max="3592" width="24.7109375" style="4" customWidth="1"/>
    <col min="3593" max="3842" width="9.140625" style="4"/>
    <col min="3843" max="3843" width="5.5703125" style="4" customWidth="1"/>
    <col min="3844" max="3844" width="35.7109375" style="4" customWidth="1"/>
    <col min="3845" max="3845" width="6.85546875" style="4" customWidth="1"/>
    <col min="3846" max="3846" width="10" style="4" customWidth="1"/>
    <col min="3847" max="3847" width="31.7109375" style="4" customWidth="1"/>
    <col min="3848" max="3848" width="24.7109375" style="4" customWidth="1"/>
    <col min="3849" max="4098" width="9.140625" style="4"/>
    <col min="4099" max="4099" width="5.5703125" style="4" customWidth="1"/>
    <col min="4100" max="4100" width="35.7109375" style="4" customWidth="1"/>
    <col min="4101" max="4101" width="6.85546875" style="4" customWidth="1"/>
    <col min="4102" max="4102" width="10" style="4" customWidth="1"/>
    <col min="4103" max="4103" width="31.7109375" style="4" customWidth="1"/>
    <col min="4104" max="4104" width="24.7109375" style="4" customWidth="1"/>
    <col min="4105" max="4354" width="9.140625" style="4"/>
    <col min="4355" max="4355" width="5.5703125" style="4" customWidth="1"/>
    <col min="4356" max="4356" width="35.7109375" style="4" customWidth="1"/>
    <col min="4357" max="4357" width="6.85546875" style="4" customWidth="1"/>
    <col min="4358" max="4358" width="10" style="4" customWidth="1"/>
    <col min="4359" max="4359" width="31.7109375" style="4" customWidth="1"/>
    <col min="4360" max="4360" width="24.7109375" style="4" customWidth="1"/>
    <col min="4361" max="4610" width="9.140625" style="4"/>
    <col min="4611" max="4611" width="5.5703125" style="4" customWidth="1"/>
    <col min="4612" max="4612" width="35.7109375" style="4" customWidth="1"/>
    <col min="4613" max="4613" width="6.85546875" style="4" customWidth="1"/>
    <col min="4614" max="4614" width="10" style="4" customWidth="1"/>
    <col min="4615" max="4615" width="31.7109375" style="4" customWidth="1"/>
    <col min="4616" max="4616" width="24.7109375" style="4" customWidth="1"/>
    <col min="4617" max="4866" width="9.140625" style="4"/>
    <col min="4867" max="4867" width="5.5703125" style="4" customWidth="1"/>
    <col min="4868" max="4868" width="35.7109375" style="4" customWidth="1"/>
    <col min="4869" max="4869" width="6.85546875" style="4" customWidth="1"/>
    <col min="4870" max="4870" width="10" style="4" customWidth="1"/>
    <col min="4871" max="4871" width="31.7109375" style="4" customWidth="1"/>
    <col min="4872" max="4872" width="24.7109375" style="4" customWidth="1"/>
    <col min="4873" max="5122" width="9.140625" style="4"/>
    <col min="5123" max="5123" width="5.5703125" style="4" customWidth="1"/>
    <col min="5124" max="5124" width="35.7109375" style="4" customWidth="1"/>
    <col min="5125" max="5125" width="6.85546875" style="4" customWidth="1"/>
    <col min="5126" max="5126" width="10" style="4" customWidth="1"/>
    <col min="5127" max="5127" width="31.7109375" style="4" customWidth="1"/>
    <col min="5128" max="5128" width="24.7109375" style="4" customWidth="1"/>
    <col min="5129" max="5378" width="9.140625" style="4"/>
    <col min="5379" max="5379" width="5.5703125" style="4" customWidth="1"/>
    <col min="5380" max="5380" width="35.7109375" style="4" customWidth="1"/>
    <col min="5381" max="5381" width="6.85546875" style="4" customWidth="1"/>
    <col min="5382" max="5382" width="10" style="4" customWidth="1"/>
    <col min="5383" max="5383" width="31.7109375" style="4" customWidth="1"/>
    <col min="5384" max="5384" width="24.7109375" style="4" customWidth="1"/>
    <col min="5385" max="5634" width="9.140625" style="4"/>
    <col min="5635" max="5635" width="5.5703125" style="4" customWidth="1"/>
    <col min="5636" max="5636" width="35.7109375" style="4" customWidth="1"/>
    <col min="5637" max="5637" width="6.85546875" style="4" customWidth="1"/>
    <col min="5638" max="5638" width="10" style="4" customWidth="1"/>
    <col min="5639" max="5639" width="31.7109375" style="4" customWidth="1"/>
    <col min="5640" max="5640" width="24.7109375" style="4" customWidth="1"/>
    <col min="5641" max="5890" width="9.140625" style="4"/>
    <col min="5891" max="5891" width="5.5703125" style="4" customWidth="1"/>
    <col min="5892" max="5892" width="35.7109375" style="4" customWidth="1"/>
    <col min="5893" max="5893" width="6.85546875" style="4" customWidth="1"/>
    <col min="5894" max="5894" width="10" style="4" customWidth="1"/>
    <col min="5895" max="5895" width="31.7109375" style="4" customWidth="1"/>
    <col min="5896" max="5896" width="24.7109375" style="4" customWidth="1"/>
    <col min="5897" max="6146" width="9.140625" style="4"/>
    <col min="6147" max="6147" width="5.5703125" style="4" customWidth="1"/>
    <col min="6148" max="6148" width="35.7109375" style="4" customWidth="1"/>
    <col min="6149" max="6149" width="6.85546875" style="4" customWidth="1"/>
    <col min="6150" max="6150" width="10" style="4" customWidth="1"/>
    <col min="6151" max="6151" width="31.7109375" style="4" customWidth="1"/>
    <col min="6152" max="6152" width="24.7109375" style="4" customWidth="1"/>
    <col min="6153" max="6402" width="9.140625" style="4"/>
    <col min="6403" max="6403" width="5.5703125" style="4" customWidth="1"/>
    <col min="6404" max="6404" width="35.7109375" style="4" customWidth="1"/>
    <col min="6405" max="6405" width="6.85546875" style="4" customWidth="1"/>
    <col min="6406" max="6406" width="10" style="4" customWidth="1"/>
    <col min="6407" max="6407" width="31.7109375" style="4" customWidth="1"/>
    <col min="6408" max="6408" width="24.7109375" style="4" customWidth="1"/>
    <col min="6409" max="6658" width="9.140625" style="4"/>
    <col min="6659" max="6659" width="5.5703125" style="4" customWidth="1"/>
    <col min="6660" max="6660" width="35.7109375" style="4" customWidth="1"/>
    <col min="6661" max="6661" width="6.85546875" style="4" customWidth="1"/>
    <col min="6662" max="6662" width="10" style="4" customWidth="1"/>
    <col min="6663" max="6663" width="31.7109375" style="4" customWidth="1"/>
    <col min="6664" max="6664" width="24.7109375" style="4" customWidth="1"/>
    <col min="6665" max="6914" width="9.140625" style="4"/>
    <col min="6915" max="6915" width="5.5703125" style="4" customWidth="1"/>
    <col min="6916" max="6916" width="35.7109375" style="4" customWidth="1"/>
    <col min="6917" max="6917" width="6.85546875" style="4" customWidth="1"/>
    <col min="6918" max="6918" width="10" style="4" customWidth="1"/>
    <col min="6919" max="6919" width="31.7109375" style="4" customWidth="1"/>
    <col min="6920" max="6920" width="24.7109375" style="4" customWidth="1"/>
    <col min="6921" max="7170" width="9.140625" style="4"/>
    <col min="7171" max="7171" width="5.5703125" style="4" customWidth="1"/>
    <col min="7172" max="7172" width="35.7109375" style="4" customWidth="1"/>
    <col min="7173" max="7173" width="6.85546875" style="4" customWidth="1"/>
    <col min="7174" max="7174" width="10" style="4" customWidth="1"/>
    <col min="7175" max="7175" width="31.7109375" style="4" customWidth="1"/>
    <col min="7176" max="7176" width="24.7109375" style="4" customWidth="1"/>
    <col min="7177" max="7426" width="9.140625" style="4"/>
    <col min="7427" max="7427" width="5.5703125" style="4" customWidth="1"/>
    <col min="7428" max="7428" width="35.7109375" style="4" customWidth="1"/>
    <col min="7429" max="7429" width="6.85546875" style="4" customWidth="1"/>
    <col min="7430" max="7430" width="10" style="4" customWidth="1"/>
    <col min="7431" max="7431" width="31.7109375" style="4" customWidth="1"/>
    <col min="7432" max="7432" width="24.7109375" style="4" customWidth="1"/>
    <col min="7433" max="7682" width="9.140625" style="4"/>
    <col min="7683" max="7683" width="5.5703125" style="4" customWidth="1"/>
    <col min="7684" max="7684" width="35.7109375" style="4" customWidth="1"/>
    <col min="7685" max="7685" width="6.85546875" style="4" customWidth="1"/>
    <col min="7686" max="7686" width="10" style="4" customWidth="1"/>
    <col min="7687" max="7687" width="31.7109375" style="4" customWidth="1"/>
    <col min="7688" max="7688" width="24.7109375" style="4" customWidth="1"/>
    <col min="7689" max="7938" width="9.140625" style="4"/>
    <col min="7939" max="7939" width="5.5703125" style="4" customWidth="1"/>
    <col min="7940" max="7940" width="35.7109375" style="4" customWidth="1"/>
    <col min="7941" max="7941" width="6.85546875" style="4" customWidth="1"/>
    <col min="7942" max="7942" width="10" style="4" customWidth="1"/>
    <col min="7943" max="7943" width="31.7109375" style="4" customWidth="1"/>
    <col min="7944" max="7944" width="24.7109375" style="4" customWidth="1"/>
    <col min="7945" max="8194" width="9.140625" style="4"/>
    <col min="8195" max="8195" width="5.5703125" style="4" customWidth="1"/>
    <col min="8196" max="8196" width="35.7109375" style="4" customWidth="1"/>
    <col min="8197" max="8197" width="6.85546875" style="4" customWidth="1"/>
    <col min="8198" max="8198" width="10" style="4" customWidth="1"/>
    <col min="8199" max="8199" width="31.7109375" style="4" customWidth="1"/>
    <col min="8200" max="8200" width="24.7109375" style="4" customWidth="1"/>
    <col min="8201" max="8450" width="9.140625" style="4"/>
    <col min="8451" max="8451" width="5.5703125" style="4" customWidth="1"/>
    <col min="8452" max="8452" width="35.7109375" style="4" customWidth="1"/>
    <col min="8453" max="8453" width="6.85546875" style="4" customWidth="1"/>
    <col min="8454" max="8454" width="10" style="4" customWidth="1"/>
    <col min="8455" max="8455" width="31.7109375" style="4" customWidth="1"/>
    <col min="8456" max="8456" width="24.7109375" style="4" customWidth="1"/>
    <col min="8457" max="8706" width="9.140625" style="4"/>
    <col min="8707" max="8707" width="5.5703125" style="4" customWidth="1"/>
    <col min="8708" max="8708" width="35.7109375" style="4" customWidth="1"/>
    <col min="8709" max="8709" width="6.85546875" style="4" customWidth="1"/>
    <col min="8710" max="8710" width="10" style="4" customWidth="1"/>
    <col min="8711" max="8711" width="31.7109375" style="4" customWidth="1"/>
    <col min="8712" max="8712" width="24.7109375" style="4" customWidth="1"/>
    <col min="8713" max="8962" width="9.140625" style="4"/>
    <col min="8963" max="8963" width="5.5703125" style="4" customWidth="1"/>
    <col min="8964" max="8964" width="35.7109375" style="4" customWidth="1"/>
    <col min="8965" max="8965" width="6.85546875" style="4" customWidth="1"/>
    <col min="8966" max="8966" width="10" style="4" customWidth="1"/>
    <col min="8967" max="8967" width="31.7109375" style="4" customWidth="1"/>
    <col min="8968" max="8968" width="24.7109375" style="4" customWidth="1"/>
    <col min="8969" max="9218" width="9.140625" style="4"/>
    <col min="9219" max="9219" width="5.5703125" style="4" customWidth="1"/>
    <col min="9220" max="9220" width="35.7109375" style="4" customWidth="1"/>
    <col min="9221" max="9221" width="6.85546875" style="4" customWidth="1"/>
    <col min="9222" max="9222" width="10" style="4" customWidth="1"/>
    <col min="9223" max="9223" width="31.7109375" style="4" customWidth="1"/>
    <col min="9224" max="9224" width="24.7109375" style="4" customWidth="1"/>
    <col min="9225" max="9474" width="9.140625" style="4"/>
    <col min="9475" max="9475" width="5.5703125" style="4" customWidth="1"/>
    <col min="9476" max="9476" width="35.7109375" style="4" customWidth="1"/>
    <col min="9477" max="9477" width="6.85546875" style="4" customWidth="1"/>
    <col min="9478" max="9478" width="10" style="4" customWidth="1"/>
    <col min="9479" max="9479" width="31.7109375" style="4" customWidth="1"/>
    <col min="9480" max="9480" width="24.7109375" style="4" customWidth="1"/>
    <col min="9481" max="9730" width="9.140625" style="4"/>
    <col min="9731" max="9731" width="5.5703125" style="4" customWidth="1"/>
    <col min="9732" max="9732" width="35.7109375" style="4" customWidth="1"/>
    <col min="9733" max="9733" width="6.85546875" style="4" customWidth="1"/>
    <col min="9734" max="9734" width="10" style="4" customWidth="1"/>
    <col min="9735" max="9735" width="31.7109375" style="4" customWidth="1"/>
    <col min="9736" max="9736" width="24.7109375" style="4" customWidth="1"/>
    <col min="9737" max="9986" width="9.140625" style="4"/>
    <col min="9987" max="9987" width="5.5703125" style="4" customWidth="1"/>
    <col min="9988" max="9988" width="35.7109375" style="4" customWidth="1"/>
    <col min="9989" max="9989" width="6.85546875" style="4" customWidth="1"/>
    <col min="9990" max="9990" width="10" style="4" customWidth="1"/>
    <col min="9991" max="9991" width="31.7109375" style="4" customWidth="1"/>
    <col min="9992" max="9992" width="24.7109375" style="4" customWidth="1"/>
    <col min="9993" max="10242" width="9.140625" style="4"/>
    <col min="10243" max="10243" width="5.5703125" style="4" customWidth="1"/>
    <col min="10244" max="10244" width="35.7109375" style="4" customWidth="1"/>
    <col min="10245" max="10245" width="6.85546875" style="4" customWidth="1"/>
    <col min="10246" max="10246" width="10" style="4" customWidth="1"/>
    <col min="10247" max="10247" width="31.7109375" style="4" customWidth="1"/>
    <col min="10248" max="10248" width="24.7109375" style="4" customWidth="1"/>
    <col min="10249" max="10498" width="9.140625" style="4"/>
    <col min="10499" max="10499" width="5.5703125" style="4" customWidth="1"/>
    <col min="10500" max="10500" width="35.7109375" style="4" customWidth="1"/>
    <col min="10501" max="10501" width="6.85546875" style="4" customWidth="1"/>
    <col min="10502" max="10502" width="10" style="4" customWidth="1"/>
    <col min="10503" max="10503" width="31.7109375" style="4" customWidth="1"/>
    <col min="10504" max="10504" width="24.7109375" style="4" customWidth="1"/>
    <col min="10505" max="10754" width="9.140625" style="4"/>
    <col min="10755" max="10755" width="5.5703125" style="4" customWidth="1"/>
    <col min="10756" max="10756" width="35.7109375" style="4" customWidth="1"/>
    <col min="10757" max="10757" width="6.85546875" style="4" customWidth="1"/>
    <col min="10758" max="10758" width="10" style="4" customWidth="1"/>
    <col min="10759" max="10759" width="31.7109375" style="4" customWidth="1"/>
    <col min="10760" max="10760" width="24.7109375" style="4" customWidth="1"/>
    <col min="10761" max="11010" width="9.140625" style="4"/>
    <col min="11011" max="11011" width="5.5703125" style="4" customWidth="1"/>
    <col min="11012" max="11012" width="35.7109375" style="4" customWidth="1"/>
    <col min="11013" max="11013" width="6.85546875" style="4" customWidth="1"/>
    <col min="11014" max="11014" width="10" style="4" customWidth="1"/>
    <col min="11015" max="11015" width="31.7109375" style="4" customWidth="1"/>
    <col min="11016" max="11016" width="24.7109375" style="4" customWidth="1"/>
    <col min="11017" max="11266" width="9.140625" style="4"/>
    <col min="11267" max="11267" width="5.5703125" style="4" customWidth="1"/>
    <col min="11268" max="11268" width="35.7109375" style="4" customWidth="1"/>
    <col min="11269" max="11269" width="6.85546875" style="4" customWidth="1"/>
    <col min="11270" max="11270" width="10" style="4" customWidth="1"/>
    <col min="11271" max="11271" width="31.7109375" style="4" customWidth="1"/>
    <col min="11272" max="11272" width="24.7109375" style="4" customWidth="1"/>
    <col min="11273" max="11522" width="9.140625" style="4"/>
    <col min="11523" max="11523" width="5.5703125" style="4" customWidth="1"/>
    <col min="11524" max="11524" width="35.7109375" style="4" customWidth="1"/>
    <col min="11525" max="11525" width="6.85546875" style="4" customWidth="1"/>
    <col min="11526" max="11526" width="10" style="4" customWidth="1"/>
    <col min="11527" max="11527" width="31.7109375" style="4" customWidth="1"/>
    <col min="11528" max="11528" width="24.7109375" style="4" customWidth="1"/>
    <col min="11529" max="11778" width="9.140625" style="4"/>
    <col min="11779" max="11779" width="5.5703125" style="4" customWidth="1"/>
    <col min="11780" max="11780" width="35.7109375" style="4" customWidth="1"/>
    <col min="11781" max="11781" width="6.85546875" style="4" customWidth="1"/>
    <col min="11782" max="11782" width="10" style="4" customWidth="1"/>
    <col min="11783" max="11783" width="31.7109375" style="4" customWidth="1"/>
    <col min="11784" max="11784" width="24.7109375" style="4" customWidth="1"/>
    <col min="11785" max="12034" width="9.140625" style="4"/>
    <col min="12035" max="12035" width="5.5703125" style="4" customWidth="1"/>
    <col min="12036" max="12036" width="35.7109375" style="4" customWidth="1"/>
    <col min="12037" max="12037" width="6.85546875" style="4" customWidth="1"/>
    <col min="12038" max="12038" width="10" style="4" customWidth="1"/>
    <col min="12039" max="12039" width="31.7109375" style="4" customWidth="1"/>
    <col min="12040" max="12040" width="24.7109375" style="4" customWidth="1"/>
    <col min="12041" max="12290" width="9.140625" style="4"/>
    <col min="12291" max="12291" width="5.5703125" style="4" customWidth="1"/>
    <col min="12292" max="12292" width="35.7109375" style="4" customWidth="1"/>
    <col min="12293" max="12293" width="6.85546875" style="4" customWidth="1"/>
    <col min="12294" max="12294" width="10" style="4" customWidth="1"/>
    <col min="12295" max="12295" width="31.7109375" style="4" customWidth="1"/>
    <col min="12296" max="12296" width="24.7109375" style="4" customWidth="1"/>
    <col min="12297" max="12546" width="9.140625" style="4"/>
    <col min="12547" max="12547" width="5.5703125" style="4" customWidth="1"/>
    <col min="12548" max="12548" width="35.7109375" style="4" customWidth="1"/>
    <col min="12549" max="12549" width="6.85546875" style="4" customWidth="1"/>
    <col min="12550" max="12550" width="10" style="4" customWidth="1"/>
    <col min="12551" max="12551" width="31.7109375" style="4" customWidth="1"/>
    <col min="12552" max="12552" width="24.7109375" style="4" customWidth="1"/>
    <col min="12553" max="12802" width="9.140625" style="4"/>
    <col min="12803" max="12803" width="5.5703125" style="4" customWidth="1"/>
    <col min="12804" max="12804" width="35.7109375" style="4" customWidth="1"/>
    <col min="12805" max="12805" width="6.85546875" style="4" customWidth="1"/>
    <col min="12806" max="12806" width="10" style="4" customWidth="1"/>
    <col min="12807" max="12807" width="31.7109375" style="4" customWidth="1"/>
    <col min="12808" max="12808" width="24.7109375" style="4" customWidth="1"/>
    <col min="12809" max="13058" width="9.140625" style="4"/>
    <col min="13059" max="13059" width="5.5703125" style="4" customWidth="1"/>
    <col min="13060" max="13060" width="35.7109375" style="4" customWidth="1"/>
    <col min="13061" max="13061" width="6.85546875" style="4" customWidth="1"/>
    <col min="13062" max="13062" width="10" style="4" customWidth="1"/>
    <col min="13063" max="13063" width="31.7109375" style="4" customWidth="1"/>
    <col min="13064" max="13064" width="24.7109375" style="4" customWidth="1"/>
    <col min="13065" max="13314" width="9.140625" style="4"/>
    <col min="13315" max="13315" width="5.5703125" style="4" customWidth="1"/>
    <col min="13316" max="13316" width="35.7109375" style="4" customWidth="1"/>
    <col min="13317" max="13317" width="6.85546875" style="4" customWidth="1"/>
    <col min="13318" max="13318" width="10" style="4" customWidth="1"/>
    <col min="13319" max="13319" width="31.7109375" style="4" customWidth="1"/>
    <col min="13320" max="13320" width="24.7109375" style="4" customWidth="1"/>
    <col min="13321" max="13570" width="9.140625" style="4"/>
    <col min="13571" max="13571" width="5.5703125" style="4" customWidth="1"/>
    <col min="13572" max="13572" width="35.7109375" style="4" customWidth="1"/>
    <col min="13573" max="13573" width="6.85546875" style="4" customWidth="1"/>
    <col min="13574" max="13574" width="10" style="4" customWidth="1"/>
    <col min="13575" max="13575" width="31.7109375" style="4" customWidth="1"/>
    <col min="13576" max="13576" width="24.7109375" style="4" customWidth="1"/>
    <col min="13577" max="13826" width="9.140625" style="4"/>
    <col min="13827" max="13827" width="5.5703125" style="4" customWidth="1"/>
    <col min="13828" max="13828" width="35.7109375" style="4" customWidth="1"/>
    <col min="13829" max="13829" width="6.85546875" style="4" customWidth="1"/>
    <col min="13830" max="13830" width="10" style="4" customWidth="1"/>
    <col min="13831" max="13831" width="31.7109375" style="4" customWidth="1"/>
    <col min="13832" max="13832" width="24.7109375" style="4" customWidth="1"/>
    <col min="13833" max="14082" width="9.140625" style="4"/>
    <col min="14083" max="14083" width="5.5703125" style="4" customWidth="1"/>
    <col min="14084" max="14084" width="35.7109375" style="4" customWidth="1"/>
    <col min="14085" max="14085" width="6.85546875" style="4" customWidth="1"/>
    <col min="14086" max="14086" width="10" style="4" customWidth="1"/>
    <col min="14087" max="14087" width="31.7109375" style="4" customWidth="1"/>
    <col min="14088" max="14088" width="24.7109375" style="4" customWidth="1"/>
    <col min="14089" max="14338" width="9.140625" style="4"/>
    <col min="14339" max="14339" width="5.5703125" style="4" customWidth="1"/>
    <col min="14340" max="14340" width="35.7109375" style="4" customWidth="1"/>
    <col min="14341" max="14341" width="6.85546875" style="4" customWidth="1"/>
    <col min="14342" max="14342" width="10" style="4" customWidth="1"/>
    <col min="14343" max="14343" width="31.7109375" style="4" customWidth="1"/>
    <col min="14344" max="14344" width="24.7109375" style="4" customWidth="1"/>
    <col min="14345" max="14594" width="9.140625" style="4"/>
    <col min="14595" max="14595" width="5.5703125" style="4" customWidth="1"/>
    <col min="14596" max="14596" width="35.7109375" style="4" customWidth="1"/>
    <col min="14597" max="14597" width="6.85546875" style="4" customWidth="1"/>
    <col min="14598" max="14598" width="10" style="4" customWidth="1"/>
    <col min="14599" max="14599" width="31.7109375" style="4" customWidth="1"/>
    <col min="14600" max="14600" width="24.7109375" style="4" customWidth="1"/>
    <col min="14601" max="14850" width="9.140625" style="4"/>
    <col min="14851" max="14851" width="5.5703125" style="4" customWidth="1"/>
    <col min="14852" max="14852" width="35.7109375" style="4" customWidth="1"/>
    <col min="14853" max="14853" width="6.85546875" style="4" customWidth="1"/>
    <col min="14854" max="14854" width="10" style="4" customWidth="1"/>
    <col min="14855" max="14855" width="31.7109375" style="4" customWidth="1"/>
    <col min="14856" max="14856" width="24.7109375" style="4" customWidth="1"/>
    <col min="14857" max="15106" width="9.140625" style="4"/>
    <col min="15107" max="15107" width="5.5703125" style="4" customWidth="1"/>
    <col min="15108" max="15108" width="35.7109375" style="4" customWidth="1"/>
    <col min="15109" max="15109" width="6.85546875" style="4" customWidth="1"/>
    <col min="15110" max="15110" width="10" style="4" customWidth="1"/>
    <col min="15111" max="15111" width="31.7109375" style="4" customWidth="1"/>
    <col min="15112" max="15112" width="24.7109375" style="4" customWidth="1"/>
    <col min="15113" max="15362" width="9.140625" style="4"/>
    <col min="15363" max="15363" width="5.5703125" style="4" customWidth="1"/>
    <col min="15364" max="15364" width="35.7109375" style="4" customWidth="1"/>
    <col min="15365" max="15365" width="6.85546875" style="4" customWidth="1"/>
    <col min="15366" max="15366" width="10" style="4" customWidth="1"/>
    <col min="15367" max="15367" width="31.7109375" style="4" customWidth="1"/>
    <col min="15368" max="15368" width="24.7109375" style="4" customWidth="1"/>
    <col min="15369" max="15618" width="9.140625" style="4"/>
    <col min="15619" max="15619" width="5.5703125" style="4" customWidth="1"/>
    <col min="15620" max="15620" width="35.7109375" style="4" customWidth="1"/>
    <col min="15621" max="15621" width="6.85546875" style="4" customWidth="1"/>
    <col min="15622" max="15622" width="10" style="4" customWidth="1"/>
    <col min="15623" max="15623" width="31.7109375" style="4" customWidth="1"/>
    <col min="15624" max="15624" width="24.7109375" style="4" customWidth="1"/>
    <col min="15625" max="15874" width="9.140625" style="4"/>
    <col min="15875" max="15875" width="5.5703125" style="4" customWidth="1"/>
    <col min="15876" max="15876" width="35.7109375" style="4" customWidth="1"/>
    <col min="15877" max="15877" width="6.85546875" style="4" customWidth="1"/>
    <col min="15878" max="15878" width="10" style="4" customWidth="1"/>
    <col min="15879" max="15879" width="31.7109375" style="4" customWidth="1"/>
    <col min="15880" max="15880" width="24.7109375" style="4" customWidth="1"/>
    <col min="15881" max="16130" width="9.140625" style="4"/>
    <col min="16131" max="16131" width="5.5703125" style="4" customWidth="1"/>
    <col min="16132" max="16132" width="35.7109375" style="4" customWidth="1"/>
    <col min="16133" max="16133" width="6.85546875" style="4" customWidth="1"/>
    <col min="16134" max="16134" width="10" style="4" customWidth="1"/>
    <col min="16135" max="16135" width="31.7109375" style="4" customWidth="1"/>
    <col min="16136" max="16136" width="24.7109375" style="4" customWidth="1"/>
    <col min="16137" max="16384" width="9.140625" style="4"/>
  </cols>
  <sheetData>
    <row r="1" spans="1:12" s="2" customFormat="1" ht="29.25" customHeight="1" x14ac:dyDescent="0.3">
      <c r="A1" s="1" t="s">
        <v>73</v>
      </c>
      <c r="E1" s="3"/>
      <c r="F1" s="3"/>
      <c r="G1" s="3"/>
    </row>
    <row r="2" spans="1:12" ht="38.25" customHeight="1" x14ac:dyDescent="0.3">
      <c r="A2" s="40" t="s">
        <v>78</v>
      </c>
      <c r="B2" s="41"/>
      <c r="C2" s="41"/>
      <c r="D2" s="41"/>
      <c r="E2" s="41"/>
      <c r="F2" s="41"/>
      <c r="G2" s="41"/>
      <c r="H2" s="41"/>
    </row>
    <row r="3" spans="1:12" s="5" customFormat="1" ht="20.25" customHeight="1" x14ac:dyDescent="0.3">
      <c r="A3" s="39" t="s">
        <v>72</v>
      </c>
      <c r="B3" s="39"/>
      <c r="C3" s="39"/>
      <c r="D3" s="39"/>
      <c r="E3" s="39"/>
      <c r="F3" s="39"/>
      <c r="G3" s="39"/>
      <c r="H3" s="39"/>
    </row>
    <row r="4" spans="1:12" ht="20.25" customHeight="1" x14ac:dyDescent="0.2"/>
    <row r="5" spans="1:12" s="7" customFormat="1" ht="29.25" customHeight="1" x14ac:dyDescent="0.25">
      <c r="A5" s="37" t="s">
        <v>0</v>
      </c>
      <c r="B5" s="37" t="s">
        <v>1</v>
      </c>
      <c r="C5" s="37" t="s">
        <v>2</v>
      </c>
      <c r="D5" s="37"/>
      <c r="E5" s="42" t="s">
        <v>3</v>
      </c>
      <c r="F5" s="42"/>
      <c r="G5" s="42" t="s">
        <v>4</v>
      </c>
      <c r="H5" s="37" t="s">
        <v>5</v>
      </c>
    </row>
    <row r="6" spans="1:12" s="7" customFormat="1" ht="38.25" customHeight="1" x14ac:dyDescent="0.25">
      <c r="A6" s="37"/>
      <c r="B6" s="37"/>
      <c r="C6" s="8" t="s">
        <v>40</v>
      </c>
      <c r="D6" s="9" t="s">
        <v>39</v>
      </c>
      <c r="E6" s="8" t="s">
        <v>40</v>
      </c>
      <c r="F6" s="9" t="s">
        <v>39</v>
      </c>
      <c r="G6" s="42"/>
      <c r="H6" s="37"/>
    </row>
    <row r="7" spans="1:12" s="7" customFormat="1" ht="25.5" customHeight="1" x14ac:dyDescent="0.25">
      <c r="A7" s="37" t="s">
        <v>45</v>
      </c>
      <c r="B7" s="37"/>
      <c r="C7" s="37"/>
      <c r="D7" s="37"/>
      <c r="E7" s="37"/>
      <c r="F7" s="37"/>
      <c r="G7" s="37"/>
      <c r="H7" s="37"/>
    </row>
    <row r="8" spans="1:12" s="7" customFormat="1" ht="22.5" customHeight="1" x14ac:dyDescent="0.25">
      <c r="A8" s="10"/>
      <c r="B8" s="10" t="s">
        <v>44</v>
      </c>
      <c r="C8" s="8">
        <f>C9+C21</f>
        <v>159</v>
      </c>
      <c r="D8" s="8">
        <f t="shared" ref="D8:F8" si="0">D9+D21</f>
        <v>201</v>
      </c>
      <c r="E8" s="8">
        <f t="shared" si="0"/>
        <v>145</v>
      </c>
      <c r="F8" s="8">
        <f t="shared" si="0"/>
        <v>182</v>
      </c>
      <c r="G8" s="11"/>
      <c r="H8" s="10"/>
    </row>
    <row r="9" spans="1:12" s="7" customFormat="1" ht="15.75" x14ac:dyDescent="0.25">
      <c r="A9" s="10" t="s">
        <v>38</v>
      </c>
      <c r="B9" s="12" t="s">
        <v>43</v>
      </c>
      <c r="C9" s="10">
        <f>C10+C16</f>
        <v>159</v>
      </c>
      <c r="D9" s="10">
        <f t="shared" ref="D9:F9" si="1">D10+D16</f>
        <v>106</v>
      </c>
      <c r="E9" s="10">
        <f t="shared" si="1"/>
        <v>145</v>
      </c>
      <c r="F9" s="10">
        <f t="shared" si="1"/>
        <v>94</v>
      </c>
      <c r="G9" s="11"/>
      <c r="H9" s="10"/>
    </row>
    <row r="10" spans="1:12" s="7" customFormat="1" ht="15.75" x14ac:dyDescent="0.25">
      <c r="A10" s="10" t="s">
        <v>6</v>
      </c>
      <c r="B10" s="12" t="s">
        <v>37</v>
      </c>
      <c r="C10" s="10">
        <f>SUM(C11:C15)</f>
        <v>46</v>
      </c>
      <c r="D10" s="10"/>
      <c r="E10" s="10">
        <f>SUM(E11:E15)</f>
        <v>40</v>
      </c>
      <c r="F10" s="10"/>
      <c r="G10" s="11"/>
      <c r="H10" s="10"/>
    </row>
    <row r="11" spans="1:12" s="17" customFormat="1" ht="36.75" customHeight="1" x14ac:dyDescent="0.25">
      <c r="A11" s="13">
        <v>1</v>
      </c>
      <c r="B11" s="14" t="s">
        <v>7</v>
      </c>
      <c r="C11" s="13">
        <v>5</v>
      </c>
      <c r="D11" s="13"/>
      <c r="E11" s="15">
        <v>4</v>
      </c>
      <c r="F11" s="15"/>
      <c r="G11" s="16" t="s">
        <v>12</v>
      </c>
      <c r="H11" s="13"/>
    </row>
    <row r="12" spans="1:12" s="17" customFormat="1" ht="65.25" customHeight="1" x14ac:dyDescent="0.25">
      <c r="A12" s="13">
        <v>2</v>
      </c>
      <c r="B12" s="14" t="s">
        <v>8</v>
      </c>
      <c r="C12" s="18">
        <v>12</v>
      </c>
      <c r="D12" s="18"/>
      <c r="E12" s="15">
        <v>11</v>
      </c>
      <c r="F12" s="15"/>
      <c r="G12" s="16" t="s">
        <v>33</v>
      </c>
      <c r="H12" s="18" t="s">
        <v>34</v>
      </c>
      <c r="L12" s="19"/>
    </row>
    <row r="13" spans="1:12" s="20" customFormat="1" ht="50.25" customHeight="1" x14ac:dyDescent="0.25">
      <c r="A13" s="13">
        <v>3</v>
      </c>
      <c r="B13" s="14" t="s">
        <v>14</v>
      </c>
      <c r="C13" s="18">
        <v>8</v>
      </c>
      <c r="D13" s="18"/>
      <c r="E13" s="15">
        <v>8</v>
      </c>
      <c r="F13" s="15"/>
      <c r="G13" s="16" t="s">
        <v>13</v>
      </c>
      <c r="H13" s="13"/>
    </row>
    <row r="14" spans="1:12" s="17" customFormat="1" ht="36" customHeight="1" x14ac:dyDescent="0.25">
      <c r="A14" s="13">
        <v>4</v>
      </c>
      <c r="B14" s="14" t="s">
        <v>9</v>
      </c>
      <c r="C14" s="18">
        <v>8</v>
      </c>
      <c r="D14" s="18"/>
      <c r="E14" s="15">
        <v>6</v>
      </c>
      <c r="F14" s="15"/>
      <c r="G14" s="16" t="s">
        <v>68</v>
      </c>
      <c r="H14" s="13"/>
    </row>
    <row r="15" spans="1:12" s="17" customFormat="1" ht="50.25" customHeight="1" x14ac:dyDescent="0.25">
      <c r="A15" s="13">
        <v>5</v>
      </c>
      <c r="B15" s="14" t="s">
        <v>15</v>
      </c>
      <c r="C15" s="18">
        <v>13</v>
      </c>
      <c r="D15" s="18"/>
      <c r="E15" s="15">
        <v>11</v>
      </c>
      <c r="F15" s="15"/>
      <c r="G15" s="16" t="s">
        <v>16</v>
      </c>
      <c r="H15" s="13"/>
    </row>
    <row r="16" spans="1:12" s="24" customFormat="1" ht="24.75" customHeight="1" x14ac:dyDescent="0.3">
      <c r="A16" s="21" t="s">
        <v>10</v>
      </c>
      <c r="B16" s="12" t="s">
        <v>17</v>
      </c>
      <c r="C16" s="22">
        <f>C17+C18+C19+C20</f>
        <v>113</v>
      </c>
      <c r="D16" s="22">
        <f t="shared" ref="D16:F16" si="2">D17+D18+D19+D20</f>
        <v>106</v>
      </c>
      <c r="E16" s="22">
        <f t="shared" si="2"/>
        <v>105</v>
      </c>
      <c r="F16" s="22">
        <f t="shared" si="2"/>
        <v>94</v>
      </c>
      <c r="G16" s="23"/>
      <c r="H16" s="21"/>
    </row>
    <row r="17" spans="1:8" s="24" customFormat="1" ht="83.25" customHeight="1" x14ac:dyDescent="0.3">
      <c r="A17" s="13">
        <v>1</v>
      </c>
      <c r="B17" s="14" t="s">
        <v>21</v>
      </c>
      <c r="C17" s="18">
        <v>16</v>
      </c>
      <c r="D17" s="18"/>
      <c r="E17" s="15">
        <v>14</v>
      </c>
      <c r="F17" s="15"/>
      <c r="G17" s="16" t="s">
        <v>18</v>
      </c>
      <c r="H17" s="18" t="s">
        <v>32</v>
      </c>
    </row>
    <row r="18" spans="1:8" s="24" customFormat="1" ht="157.5" customHeight="1" x14ac:dyDescent="0.3">
      <c r="A18" s="13">
        <v>2</v>
      </c>
      <c r="B18" s="14" t="s">
        <v>22</v>
      </c>
      <c r="C18" s="18">
        <v>16</v>
      </c>
      <c r="D18" s="18">
        <v>48</v>
      </c>
      <c r="E18" s="15">
        <v>15</v>
      </c>
      <c r="F18" s="15">
        <v>48</v>
      </c>
      <c r="G18" s="16" t="s">
        <v>31</v>
      </c>
      <c r="H18" s="18" t="s">
        <v>74</v>
      </c>
    </row>
    <row r="19" spans="1:8" s="24" customFormat="1" ht="110.25" x14ac:dyDescent="0.3">
      <c r="A19" s="13">
        <v>3</v>
      </c>
      <c r="B19" s="25" t="s">
        <v>23</v>
      </c>
      <c r="C19" s="26">
        <v>15</v>
      </c>
      <c r="D19" s="26">
        <v>38</v>
      </c>
      <c r="E19" s="26">
        <v>15</v>
      </c>
      <c r="F19" s="26">
        <v>33</v>
      </c>
      <c r="G19" s="16" t="s">
        <v>19</v>
      </c>
      <c r="H19" s="18" t="s">
        <v>75</v>
      </c>
    </row>
    <row r="20" spans="1:8" s="24" customFormat="1" ht="126" x14ac:dyDescent="0.3">
      <c r="A20" s="13">
        <v>4</v>
      </c>
      <c r="B20" s="25" t="s">
        <v>24</v>
      </c>
      <c r="C20" s="26">
        <v>66</v>
      </c>
      <c r="D20" s="26">
        <v>20</v>
      </c>
      <c r="E20" s="26">
        <v>61</v>
      </c>
      <c r="F20" s="26">
        <v>13</v>
      </c>
      <c r="G20" s="16" t="s">
        <v>20</v>
      </c>
      <c r="H20" s="18" t="s">
        <v>76</v>
      </c>
    </row>
    <row r="21" spans="1:8" s="24" customFormat="1" ht="18.75" x14ac:dyDescent="0.3">
      <c r="A21" s="21" t="s">
        <v>42</v>
      </c>
      <c r="B21" s="27" t="s">
        <v>41</v>
      </c>
      <c r="C21" s="28"/>
      <c r="D21" s="28">
        <f>D22</f>
        <v>95</v>
      </c>
      <c r="E21" s="28"/>
      <c r="F21" s="28">
        <f>F22</f>
        <v>88</v>
      </c>
      <c r="G21" s="23"/>
      <c r="H21" s="10"/>
    </row>
    <row r="22" spans="1:8" s="20" customFormat="1" ht="31.5" x14ac:dyDescent="0.25">
      <c r="A22" s="21" t="s">
        <v>36</v>
      </c>
      <c r="B22" s="12" t="s">
        <v>11</v>
      </c>
      <c r="C22" s="12"/>
      <c r="D22" s="10">
        <f>SUM(D23:D25)</f>
        <v>95</v>
      </c>
      <c r="E22" s="10"/>
      <c r="F22" s="10">
        <f>SUM(F23:F25)</f>
        <v>88</v>
      </c>
      <c r="G22" s="29"/>
      <c r="H22" s="21"/>
    </row>
    <row r="23" spans="1:8" s="17" customFormat="1" ht="143.25" customHeight="1" x14ac:dyDescent="0.25">
      <c r="A23" s="13">
        <v>1</v>
      </c>
      <c r="B23" s="14" t="s">
        <v>25</v>
      </c>
      <c r="C23" s="14"/>
      <c r="D23" s="18">
        <v>47</v>
      </c>
      <c r="E23" s="15"/>
      <c r="F23" s="15">
        <v>46</v>
      </c>
      <c r="G23" s="16" t="s">
        <v>69</v>
      </c>
      <c r="H23" s="18" t="s">
        <v>77</v>
      </c>
    </row>
    <row r="24" spans="1:8" s="17" customFormat="1" ht="100.5" customHeight="1" x14ac:dyDescent="0.25">
      <c r="A24" s="13">
        <v>2</v>
      </c>
      <c r="B24" s="14" t="s">
        <v>26</v>
      </c>
      <c r="C24" s="14"/>
      <c r="D24" s="26">
        <v>15</v>
      </c>
      <c r="E24" s="26"/>
      <c r="F24" s="26">
        <v>13</v>
      </c>
      <c r="G24" s="16" t="s">
        <v>28</v>
      </c>
      <c r="H24" s="18" t="s">
        <v>35</v>
      </c>
    </row>
    <row r="25" spans="1:8" s="17" customFormat="1" ht="78.75" x14ac:dyDescent="0.25">
      <c r="A25" s="13">
        <v>3</v>
      </c>
      <c r="B25" s="14" t="s">
        <v>27</v>
      </c>
      <c r="C25" s="14"/>
      <c r="D25" s="26">
        <v>33</v>
      </c>
      <c r="E25" s="26"/>
      <c r="F25" s="26">
        <v>29</v>
      </c>
      <c r="G25" s="16" t="s">
        <v>30</v>
      </c>
      <c r="H25" s="18" t="s">
        <v>29</v>
      </c>
    </row>
    <row r="26" spans="1:8" ht="21" customHeight="1" x14ac:dyDescent="0.25">
      <c r="A26" s="38" t="s">
        <v>66</v>
      </c>
      <c r="B26" s="38"/>
      <c r="C26" s="38"/>
      <c r="D26" s="38"/>
      <c r="E26" s="38"/>
      <c r="F26" s="38"/>
      <c r="G26" s="38"/>
      <c r="H26" s="38"/>
    </row>
    <row r="27" spans="1:8" ht="21" customHeight="1" x14ac:dyDescent="0.25">
      <c r="A27" s="30"/>
      <c r="B27" s="10" t="s">
        <v>44</v>
      </c>
      <c r="C27" s="8">
        <f>C28+C36</f>
        <v>55</v>
      </c>
      <c r="D27" s="8">
        <f t="shared" ref="D27:F27" si="3">D28+D36</f>
        <v>263</v>
      </c>
      <c r="E27" s="8">
        <f t="shared" si="3"/>
        <v>53</v>
      </c>
      <c r="F27" s="8">
        <f t="shared" si="3"/>
        <v>163</v>
      </c>
      <c r="G27" s="30"/>
      <c r="H27" s="30"/>
    </row>
    <row r="28" spans="1:8" s="7" customFormat="1" ht="15.75" x14ac:dyDescent="0.25">
      <c r="A28" s="10" t="s">
        <v>6</v>
      </c>
      <c r="B28" s="12" t="s">
        <v>46</v>
      </c>
      <c r="C28" s="10">
        <f>SUM(C29:C35)</f>
        <v>55</v>
      </c>
      <c r="D28" s="10"/>
      <c r="E28" s="10">
        <f>SUM(E29:E35)</f>
        <v>53</v>
      </c>
      <c r="F28" s="11"/>
      <c r="G28" s="10"/>
      <c r="H28" s="10"/>
    </row>
    <row r="29" spans="1:8" s="17" customFormat="1" ht="31.5" x14ac:dyDescent="0.25">
      <c r="A29" s="13">
        <v>1</v>
      </c>
      <c r="B29" s="14" t="s">
        <v>7</v>
      </c>
      <c r="C29" s="13">
        <v>5</v>
      </c>
      <c r="D29" s="15"/>
      <c r="E29" s="15">
        <v>5</v>
      </c>
      <c r="F29" s="16"/>
      <c r="G29" s="16" t="s">
        <v>47</v>
      </c>
      <c r="H29" s="13"/>
    </row>
    <row r="30" spans="1:8" s="17" customFormat="1" ht="47.25" x14ac:dyDescent="0.25">
      <c r="A30" s="13">
        <v>2</v>
      </c>
      <c r="B30" s="14" t="s">
        <v>8</v>
      </c>
      <c r="C30" s="18">
        <v>8</v>
      </c>
      <c r="D30" s="15"/>
      <c r="E30" s="15">
        <v>7</v>
      </c>
      <c r="F30" s="16"/>
      <c r="G30" s="16" t="s">
        <v>48</v>
      </c>
      <c r="H30" s="18" t="s">
        <v>67</v>
      </c>
    </row>
    <row r="31" spans="1:8" s="20" customFormat="1" ht="47.25" x14ac:dyDescent="0.25">
      <c r="A31" s="13">
        <v>3</v>
      </c>
      <c r="B31" s="14" t="s">
        <v>49</v>
      </c>
      <c r="C31" s="18">
        <v>5</v>
      </c>
      <c r="D31" s="15"/>
      <c r="E31" s="15">
        <v>5</v>
      </c>
      <c r="F31" s="16"/>
      <c r="G31" s="16" t="s">
        <v>50</v>
      </c>
      <c r="H31" s="13"/>
    </row>
    <row r="32" spans="1:8" s="17" customFormat="1" ht="63" x14ac:dyDescent="0.25">
      <c r="A32" s="13">
        <v>4</v>
      </c>
      <c r="B32" s="14" t="s">
        <v>9</v>
      </c>
      <c r="C32" s="18">
        <v>8</v>
      </c>
      <c r="D32" s="15"/>
      <c r="E32" s="15">
        <v>8</v>
      </c>
      <c r="F32" s="16"/>
      <c r="G32" s="16" t="s">
        <v>51</v>
      </c>
      <c r="H32" s="13"/>
    </row>
    <row r="33" spans="1:11" s="17" customFormat="1" ht="47.25" x14ac:dyDescent="0.25">
      <c r="A33" s="13">
        <v>5</v>
      </c>
      <c r="B33" s="14" t="s">
        <v>52</v>
      </c>
      <c r="C33" s="18">
        <v>5</v>
      </c>
      <c r="D33" s="15"/>
      <c r="E33" s="15">
        <v>5</v>
      </c>
      <c r="F33" s="16"/>
      <c r="G33" s="16" t="s">
        <v>53</v>
      </c>
      <c r="H33" s="13"/>
    </row>
    <row r="34" spans="1:11" s="24" customFormat="1" ht="47.25" x14ac:dyDescent="0.3">
      <c r="A34" s="13">
        <v>6</v>
      </c>
      <c r="B34" s="14" t="s">
        <v>54</v>
      </c>
      <c r="C34" s="18">
        <v>13</v>
      </c>
      <c r="D34" s="15"/>
      <c r="E34" s="15">
        <v>13</v>
      </c>
      <c r="F34" s="16"/>
      <c r="G34" s="16" t="s">
        <v>55</v>
      </c>
      <c r="H34" s="13"/>
    </row>
    <row r="35" spans="1:11" s="24" customFormat="1" ht="47.25" x14ac:dyDescent="0.3">
      <c r="A35" s="13">
        <v>7</v>
      </c>
      <c r="B35" s="14" t="s">
        <v>56</v>
      </c>
      <c r="C35" s="18">
        <v>11</v>
      </c>
      <c r="D35" s="15"/>
      <c r="E35" s="15">
        <v>10</v>
      </c>
      <c r="F35" s="16"/>
      <c r="G35" s="16" t="s">
        <v>57</v>
      </c>
      <c r="H35" s="13"/>
    </row>
    <row r="36" spans="1:11" s="20" customFormat="1" ht="31.5" x14ac:dyDescent="0.25">
      <c r="A36" s="21" t="s">
        <v>10</v>
      </c>
      <c r="B36" s="12" t="s">
        <v>11</v>
      </c>
      <c r="C36" s="10"/>
      <c r="D36" s="10">
        <f>SUM(D37:D39)</f>
        <v>263</v>
      </c>
      <c r="E36" s="10"/>
      <c r="F36" s="10">
        <f>SUM(F37:F39)</f>
        <v>163</v>
      </c>
      <c r="G36" s="29"/>
      <c r="H36" s="21"/>
    </row>
    <row r="37" spans="1:11" s="17" customFormat="1" ht="110.25" x14ac:dyDescent="0.25">
      <c r="A37" s="13">
        <v>1</v>
      </c>
      <c r="B37" s="14" t="s">
        <v>58</v>
      </c>
      <c r="C37" s="18"/>
      <c r="D37" s="18">
        <v>225</v>
      </c>
      <c r="E37" s="15"/>
      <c r="F37" s="15">
        <v>139</v>
      </c>
      <c r="G37" s="16" t="s">
        <v>59</v>
      </c>
      <c r="H37" s="18" t="s">
        <v>60</v>
      </c>
    </row>
    <row r="38" spans="1:11" s="17" customFormat="1" ht="63" x14ac:dyDescent="0.25">
      <c r="A38" s="13">
        <v>2</v>
      </c>
      <c r="B38" s="14" t="s">
        <v>61</v>
      </c>
      <c r="C38" s="18"/>
      <c r="D38" s="18">
        <v>23</v>
      </c>
      <c r="E38" s="15"/>
      <c r="F38" s="15">
        <v>15</v>
      </c>
      <c r="G38" s="16" t="s">
        <v>62</v>
      </c>
      <c r="H38" s="18" t="s">
        <v>63</v>
      </c>
    </row>
    <row r="39" spans="1:11" s="17" customFormat="1" ht="70.5" customHeight="1" x14ac:dyDescent="0.25">
      <c r="A39" s="13">
        <v>3</v>
      </c>
      <c r="B39" s="14" t="s">
        <v>64</v>
      </c>
      <c r="C39" s="18"/>
      <c r="D39" s="18">
        <v>15</v>
      </c>
      <c r="E39" s="31"/>
      <c r="F39" s="31">
        <v>9</v>
      </c>
      <c r="G39" s="16" t="s">
        <v>65</v>
      </c>
      <c r="H39" s="18" t="s">
        <v>70</v>
      </c>
    </row>
    <row r="40" spans="1:11" s="35" customFormat="1" ht="26.25" customHeight="1" x14ac:dyDescent="0.25">
      <c r="A40" s="32"/>
      <c r="B40" s="32" t="s">
        <v>71</v>
      </c>
      <c r="C40" s="33">
        <f>C8+C27</f>
        <v>214</v>
      </c>
      <c r="D40" s="33">
        <f t="shared" ref="D40:F40" si="4">D8+D27</f>
        <v>464</v>
      </c>
      <c r="E40" s="33">
        <f t="shared" si="4"/>
        <v>198</v>
      </c>
      <c r="F40" s="33">
        <f t="shared" si="4"/>
        <v>345</v>
      </c>
      <c r="G40" s="34"/>
      <c r="H40" s="32"/>
    </row>
    <row r="41" spans="1:11" x14ac:dyDescent="0.2">
      <c r="K41" s="36"/>
    </row>
    <row r="42" spans="1:11" x14ac:dyDescent="0.2">
      <c r="K42" s="36"/>
    </row>
    <row r="43" spans="1:11" x14ac:dyDescent="0.2">
      <c r="K43" s="36"/>
    </row>
    <row r="47" spans="1:11" x14ac:dyDescent="0.2">
      <c r="K47" s="36"/>
    </row>
    <row r="52" spans="4:4" x14ac:dyDescent="0.2">
      <c r="D52" s="4">
        <f>196+15-21</f>
        <v>190</v>
      </c>
    </row>
  </sheetData>
  <mergeCells count="10">
    <mergeCell ref="A7:H7"/>
    <mergeCell ref="A26:H26"/>
    <mergeCell ref="A3:H3"/>
    <mergeCell ref="A2:H2"/>
    <mergeCell ref="C5:D5"/>
    <mergeCell ref="A5:A6"/>
    <mergeCell ref="B5:B6"/>
    <mergeCell ref="E5:F5"/>
    <mergeCell ref="G5:G6"/>
    <mergeCell ref="H5:H6"/>
  </mergeCells>
  <pageMargins left="0.2" right="0" top="0.5" bottom="0.5" header="0.3" footer="0.3"/>
  <pageSetup paperSize="9" orientation="landscape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2024-12-05T12:32:48Z</cp:lastPrinted>
  <dcterms:created xsi:type="dcterms:W3CDTF">2024-12-05T11:29:11Z</dcterms:created>
  <dcterms:modified xsi:type="dcterms:W3CDTF">2024-12-31T10:18:19Z</dcterms:modified>
</cp:coreProperties>
</file>